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450" yWindow="15" windowWidth="13350" windowHeight="11520"/>
  </bookViews>
  <sheets>
    <sheet name="на 01.01.2025" sheetId="6" r:id="rId1"/>
  </sheets>
  <definedNames>
    <definedName name="_xlnm.Print_Titles" localSheetId="0">'на 01.01.2025'!$6:$8</definedName>
    <definedName name="_xlnm.Print_Area" localSheetId="0">'на 01.01.2025'!$A$1:$E$92</definedName>
  </definedNames>
  <calcPr calcId="145621"/>
</workbook>
</file>

<file path=xl/calcChain.xml><?xml version="1.0" encoding="utf-8"?>
<calcChain xmlns="http://schemas.openxmlformats.org/spreadsheetml/2006/main">
  <c r="E92" i="6" l="1"/>
  <c r="D92" i="6"/>
  <c r="C92" i="6"/>
  <c r="E76" i="6"/>
  <c r="D76" i="6"/>
  <c r="D75" i="6" s="1"/>
  <c r="C76" i="6"/>
  <c r="C75" i="6" s="1"/>
  <c r="E75" i="6" l="1"/>
  <c r="E96" i="6"/>
  <c r="D96" i="6"/>
  <c r="C96" i="6"/>
  <c r="E72" i="6"/>
  <c r="D72" i="6"/>
  <c r="C72" i="6"/>
  <c r="E50" i="6"/>
  <c r="D50" i="6"/>
  <c r="C50" i="6"/>
  <c r="E48" i="6"/>
  <c r="D48" i="6"/>
  <c r="C48" i="6"/>
  <c r="E46" i="6"/>
  <c r="D46" i="6"/>
  <c r="C46" i="6"/>
  <c r="E38" i="6"/>
  <c r="E37" i="6" s="1"/>
  <c r="D38" i="6"/>
  <c r="D37" i="6" s="1"/>
  <c r="C38" i="6"/>
  <c r="C37" i="6" s="1"/>
  <c r="E33" i="6"/>
  <c r="D33" i="6"/>
  <c r="C33" i="6"/>
  <c r="E31" i="6"/>
  <c r="D31" i="6"/>
  <c r="C31" i="6"/>
  <c r="E28" i="6"/>
  <c r="E25" i="6" s="1"/>
  <c r="D28" i="6"/>
  <c r="D25" i="6" s="1"/>
  <c r="C28" i="6"/>
  <c r="C25" i="6" s="1"/>
  <c r="E20" i="6"/>
  <c r="E19" i="6" s="1"/>
  <c r="D20" i="6"/>
  <c r="D19" i="6" s="1"/>
  <c r="C20" i="6"/>
  <c r="C19" i="6" s="1"/>
  <c r="E13" i="6"/>
  <c r="E12" i="6" s="1"/>
  <c r="D13" i="6"/>
  <c r="D12" i="6" s="1"/>
  <c r="C13" i="6"/>
  <c r="C12" i="6" s="1"/>
  <c r="E10" i="6"/>
  <c r="D10" i="6"/>
  <c r="C10" i="6"/>
  <c r="D74" i="6" l="1"/>
  <c r="C74" i="6"/>
  <c r="E36" i="6"/>
  <c r="E74" i="6"/>
  <c r="C36" i="6"/>
  <c r="D36" i="6"/>
  <c r="D9" i="6" s="1"/>
  <c r="D102" i="6" s="1"/>
  <c r="C9" i="6" l="1"/>
  <c r="C102" i="6" s="1"/>
  <c r="E9" i="6"/>
  <c r="E102" i="6" s="1"/>
</calcChain>
</file>

<file path=xl/sharedStrings.xml><?xml version="1.0" encoding="utf-8"?>
<sst xmlns="http://schemas.openxmlformats.org/spreadsheetml/2006/main" count="177" uniqueCount="176">
  <si>
    <t>Код бюджетной классификации</t>
  </si>
  <si>
    <t>2 02 00000 00 0000 000</t>
  </si>
  <si>
    <t>Всего доходы:</t>
  </si>
  <si>
    <t>Наименование доходов</t>
  </si>
  <si>
    <t>100 00000 00 0000 000</t>
  </si>
  <si>
    <t>101 00000 00 0000 000</t>
  </si>
  <si>
    <t>103 00000 00 0000 000</t>
  </si>
  <si>
    <t>103 02000 01 0000 110</t>
  </si>
  <si>
    <t>105 01000 00 0000 110</t>
  </si>
  <si>
    <t xml:space="preserve"> - налог, взимаемый в связи с применением упрощенной системы налогообложения:     </t>
  </si>
  <si>
    <t>106 00000 00 0000 000</t>
  </si>
  <si>
    <t>106 01020 04 0000 110</t>
  </si>
  <si>
    <t>106 06000 00 0000 110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</si>
  <si>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</si>
  <si>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</si>
  <si>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</si>
  <si>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</si>
  <si>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</si>
  <si>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>108 07150 01 0000 110</t>
  </si>
  <si>
    <t xml:space="preserve"> - государственная пошлина за выдачу разрешения на установку рекламной конструкции</t>
  </si>
  <si>
    <t>111 00000 00 0000 000</t>
  </si>
  <si>
    <t>111 05000 00 0000 120</t>
  </si>
  <si>
    <t>111 07014 04 0000 120</t>
  </si>
  <si>
    <t>111 09044 04 0000 120</t>
  </si>
  <si>
    <t>112 00000 00 0000 000</t>
  </si>
  <si>
    <t>114 00000 00 0000 000</t>
  </si>
  <si>
    <t>114 06012 04 0000 430</t>
  </si>
  <si>
    <t>116 00000 00 0000 000</t>
  </si>
  <si>
    <t xml:space="preserve"> - прочие неналоговые доходы бюджетов городских округов</t>
  </si>
  <si>
    <t>117 00000 00 0000 000</t>
  </si>
  <si>
    <t>111 05024 04 0000 120</t>
  </si>
  <si>
    <t>112 01000 01 0000 120</t>
  </si>
  <si>
    <t>117 05040 04 0000 180</t>
  </si>
  <si>
    <t>111 05012 04 0000 120</t>
  </si>
  <si>
    <t>2 00 00000 00 0000 000</t>
  </si>
  <si>
    <t>БЕЗВОЗМЕЗДНЫЕ ПОСТУПЛЕНИЯ</t>
  </si>
  <si>
    <t>105 04010 02 0000 110</t>
  </si>
  <si>
    <t>111 05074 04 0000 120</t>
  </si>
  <si>
    <t>105 00000 00 0000 000</t>
  </si>
  <si>
    <t>113 02994 04 0000 130</t>
  </si>
  <si>
    <t>106 06032 04 0000 110</t>
  </si>
  <si>
    <t>106 06042 04 0000 110</t>
  </si>
  <si>
    <t>105 01011 01 0000 110</t>
  </si>
  <si>
    <t>105 01021 01 0000 110</t>
  </si>
  <si>
    <t>105 03010 01 0000 110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</si>
  <si>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</si>
  <si>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</si>
  <si>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</si>
  <si>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</si>
  <si>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</si>
  <si>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</si>
  <si>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</si>
  <si>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</si>
  <si>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</si>
  <si>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</si>
  <si>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тыс. руб.</t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</si>
  <si>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</si>
  <si>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</si>
  <si>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</si>
  <si>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</si>
  <si>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</si>
  <si>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</si>
  <si>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</si>
  <si>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</si>
  <si>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</si>
  <si>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</si>
  <si>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</si>
  <si>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</si>
  <si>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</si>
  <si>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</si>
  <si>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</si>
  <si>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</si>
  <si>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</si>
  <si>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</si>
  <si>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</si>
  <si>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</si>
  <si>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</si>
  <si>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</si>
  <si>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</si>
  <si>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</si>
  <si>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</si>
  <si>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</si>
  <si>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</si>
  <si>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</si>
  <si>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</si>
  <si>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</si>
  <si>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</si>
  <si>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</si>
  <si>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</si>
  <si>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</si>
  <si>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 xml:space="preserve">                       Прогноз поступлений доходов в бюджет муниципального образования "Город Майкоп" 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</si>
  <si>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</si>
  <si>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</si>
  <si>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</si>
  <si>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</si>
  <si>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</si>
  <si>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</si>
  <si>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</si>
  <si>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</si>
  <si>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</si>
  <si>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</si>
  <si>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</si>
  <si>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</si>
  <si>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</si>
  <si>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</si>
  <si>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</si>
  <si>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</si>
  <si>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</si>
  <si>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</si>
  <si>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</si>
  <si>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</si>
  <si>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</si>
  <si>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</si>
  <si>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</si>
  <si>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</si>
  <si>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</si>
  <si>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</si>
  <si>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</si>
  <si>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</si>
  <si>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</si>
  <si>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</si>
  <si>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</si>
  <si>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</si>
  <si>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</si>
  <si>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</si>
  <si>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</si>
  <si>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</si>
  <si>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</si>
  <si>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</si>
  <si>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</si>
  <si>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</si>
  <si>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 xml:space="preserve"> - безвозмездные поступления от других бюджетов бюджетной системы Российской Федерации</t>
  </si>
  <si>
    <t>2 02 20302 04 0000 150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</si>
  <si>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</si>
  <si>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</si>
  <si>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2 02 25304 04 0000150</t>
  </si>
  <si>
    <t>2 02 25497 04 0000 150</t>
  </si>
  <si>
    <t>2 02 25555 04 0000 150</t>
  </si>
  <si>
    <t>2  02 25750 04 0000 150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</si>
  <si>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</si>
  <si>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</si>
  <si>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</si>
  <si>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</si>
  <si>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</si>
  <si>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</si>
  <si>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</si>
  <si>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</si>
  <si>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</si>
  <si>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- доходы от оказания платных услуг и компенсации затрат бюджетов городских округов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</si>
  <si>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</si>
  <si>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</si>
  <si>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- доходы от реализации имущества, нах. в оперативном управ. учреждений,нах. в ведении органов управ. гор.окр.</t>
  </si>
  <si>
    <t>2 02 25098 04 0000 150</t>
  </si>
  <si>
    <t>2 02 25179 04 0000 150</t>
  </si>
  <si>
    <t>2 02 25514 04 0000 150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</si>
  <si>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</si>
  <si>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</si>
  <si>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Сумма на 2025 год</t>
  </si>
  <si>
    <t>Сумма на 2026 год</t>
  </si>
  <si>
    <t>контроль</t>
  </si>
  <si>
    <t>в т.ч. Налоговые неналоговые</t>
  </si>
  <si>
    <t>межбюджетка</t>
  </si>
  <si>
    <t>возврат</t>
  </si>
  <si>
    <t xml:space="preserve">                      на 2025 год и плановый период 2026 и 2027 годов</t>
  </si>
  <si>
    <t>Сумма на 2027 год</t>
  </si>
  <si>
    <t xml:space="preserve"> - туристический налог </t>
  </si>
  <si>
    <t>1 03 03000 01 0000 110</t>
  </si>
  <si>
    <t>- субсидии местным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</si>
  <si>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- субсидии местным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</si>
  <si>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- субсидии местным бюджетам на реализацию мероприятий по модернизации школьных систем образования</t>
  </si>
  <si>
    <t>- субсидии местным бюджетам на реализацию мероприятий по обеспечению жильем молодых семей</t>
  </si>
  <si>
    <t>- субсидии местным бюджетам на реализацию мероприятий в сфере реабилитации и абилитации инвалидов</t>
  </si>
  <si>
    <t>- субсидии местным бюджетам на реализацию программ формирования современной городской среды</t>
  </si>
  <si>
    <t>- 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</si>
  <si>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- субсидии местным бюджетам на обеспечение мероприятий по переселению граждан из аварийного жилищного фонда за счет средств республиканского бюджета Республики Адыгея</t>
  </si>
  <si>
    <t xml:space="preserve"> - субвенции местным бюджетам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</si>
</sst>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165" fontId="8" fillId="0" borderId="0" xfId="0" applyNumberFormat="1" applyFont="1" applyFill="1"/>
    <xf numFmtId="0" fontId="9" fillId="0" borderId="0" xfId="0" applyFont="1" applyFill="1"/>
    <xf numFmtId="165" fontId="9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/>
    <xf numFmtId="165" fontId="6" fillId="0" borderId="1" xfId="0" applyNumberFormat="1" applyFont="1" applyFill="1" applyBorder="1" applyAlignment="1">
      <alignment horizontal="right"/>
    </xf>
    <xf numFmtId="0" fontId="6" fillId="2" borderId="0" xfId="0" applyFont="1" applyFill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2" fillId="0" borderId="1" xfId="0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abSelected="1" topLeftCell="A84" zoomScale="97" zoomScaleNormal="97" zoomScaleSheetLayoutView="75" workbookViewId="0">
      <selection activeCell="B92" sqref="B92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5" customWidth="1"/>
    <col min="4" max="4" width="14.28515625" style="2" customWidth="1"/>
    <col min="5" max="5" width="13" style="5" customWidth="1"/>
    <col min="6" max="6" width="10.5703125" style="2" customWidth="1"/>
    <col min="7" max="7" width="12.57031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15.75" x14ac:dyDescent="0.25">
      <c r="D1" s="49"/>
      <c r="E1" s="49"/>
    </row>
    <row r="2" spans="1:5" x14ac:dyDescent="0.2">
      <c r="B2" s="24"/>
      <c r="C2" s="7"/>
    </row>
    <row r="3" spans="1:5" ht="15.75" x14ac:dyDescent="0.25">
      <c r="A3" s="50" t="s">
        <v>90</v>
      </c>
      <c r="B3" s="50"/>
      <c r="C3" s="50"/>
      <c r="D3" s="50"/>
      <c r="E3" s="50"/>
    </row>
    <row r="4" spans="1:5" ht="15.75" x14ac:dyDescent="0.25">
      <c r="A4" s="50" t="s">
        <v>163</v>
      </c>
      <c r="B4" s="50"/>
      <c r="C4" s="50"/>
      <c r="D4" s="50"/>
      <c r="E4" s="50"/>
    </row>
    <row r="5" spans="1:5" ht="15.75" x14ac:dyDescent="0.25">
      <c r="A5" s="25"/>
      <c r="B5" s="25"/>
      <c r="C5" s="25"/>
      <c r="E5" s="20" t="s">
        <v>55</v>
      </c>
    </row>
    <row r="6" spans="1:5" s="3" customFormat="1" ht="12.75" customHeight="1" x14ac:dyDescent="0.2">
      <c r="A6" s="51" t="s">
        <v>0</v>
      </c>
      <c r="B6" s="51" t="s">
        <v>3</v>
      </c>
      <c r="C6" s="53" t="s">
        <v>157</v>
      </c>
      <c r="D6" s="53" t="s">
        <v>158</v>
      </c>
      <c r="E6" s="53" t="s">
        <v>164</v>
      </c>
    </row>
    <row r="7" spans="1:5" s="3" customFormat="1" ht="12.75" customHeight="1" x14ac:dyDescent="0.2">
      <c r="A7" s="52"/>
      <c r="B7" s="52"/>
      <c r="C7" s="54"/>
      <c r="D7" s="54"/>
      <c r="E7" s="54"/>
    </row>
    <row r="8" spans="1:5" s="3" customFormat="1" ht="15.75" customHeight="1" x14ac:dyDescent="0.2">
      <c r="A8" s="52"/>
      <c r="B8" s="52"/>
      <c r="C8" s="55"/>
      <c r="D8" s="55"/>
      <c r="E8" s="55"/>
    </row>
    <row r="9" spans="1:5" s="3" customFormat="1" ht="13.5" customHeight="1" x14ac:dyDescent="0.2">
      <c r="A9" s="8" t="s">
        <v>4</v>
      </c>
      <c r="B9" s="13" t="s">
        <v>126</v>
      </c>
      <c r="C9" s="21">
        <f>C36+C74</f>
        <v>2907923.5</v>
      </c>
      <c r="D9" s="21">
        <f>D36+D74</f>
        <v>3051486.9</v>
      </c>
      <c r="E9" s="21">
        <f>E36+E74</f>
        <v>3268810.7</v>
      </c>
    </row>
    <row r="10" spans="1:5" s="3" customFormat="1" x14ac:dyDescent="0.2">
      <c r="A10" s="8" t="s">
        <v>5</v>
      </c>
      <c r="B10" s="14" t="s">
        <v>91</v>
      </c>
      <c r="C10" s="22">
        <f>C11</f>
        <v>1305516</v>
      </c>
      <c r="D10" s="22">
        <f t="shared" ref="D10:E10" si="0">D11</f>
        <v>1392986</v>
      </c>
      <c r="E10" s="22">
        <f t="shared" si="0"/>
        <v>1482137</v>
      </c>
    </row>
    <row r="11" spans="1:5" s="3" customFormat="1" x14ac:dyDescent="0.2">
      <c r="A11" s="8" t="s">
        <v>45</v>
      </c>
      <c r="B11" s="15" t="s">
        <v>92</v>
      </c>
      <c r="C11" s="41">
        <v>1305516</v>
      </c>
      <c r="D11" s="41">
        <v>1392986</v>
      </c>
      <c r="E11" s="41">
        <v>1482137</v>
      </c>
    </row>
    <row r="12" spans="1:5" s="3" customFormat="1" x14ac:dyDescent="0.2">
      <c r="A12" s="8" t="s">
        <v>6</v>
      </c>
      <c r="B12" s="12" t="s">
        <v>93</v>
      </c>
      <c r="C12" s="22">
        <f>C13+C18</f>
        <v>54036</v>
      </c>
      <c r="D12" s="22">
        <f t="shared" ref="D12:E12" si="1">D13+D18</f>
        <v>60944</v>
      </c>
      <c r="E12" s="22">
        <f t="shared" si="1"/>
        <v>85542</v>
      </c>
    </row>
    <row r="13" spans="1:5" s="3" customFormat="1" ht="25.5" customHeight="1" x14ac:dyDescent="0.2">
      <c r="A13" s="8" t="s">
        <v>7</v>
      </c>
      <c r="B13" s="10" t="s">
        <v>94</v>
      </c>
      <c r="C13" s="23">
        <f t="shared" ref="C13:E13" si="2">C14+C15+C16+C17</f>
        <v>49891</v>
      </c>
      <c r="D13" s="23">
        <f>D14+D15+D16+D17</f>
        <v>54647</v>
      </c>
      <c r="E13" s="23">
        <f t="shared" si="2"/>
        <v>77129</v>
      </c>
    </row>
    <row r="14" spans="1:5" s="3" customFormat="1" ht="64.5" customHeight="1" x14ac:dyDescent="0.2">
      <c r="A14" s="8" t="s">
        <v>46</v>
      </c>
      <c r="B14" s="10" t="s">
        <v>95</v>
      </c>
      <c r="C14" s="41">
        <v>26094</v>
      </c>
      <c r="D14" s="41">
        <v>28609</v>
      </c>
      <c r="E14" s="41">
        <v>40318</v>
      </c>
    </row>
    <row r="15" spans="1:5" s="3" customFormat="1" ht="73.5" customHeight="1" x14ac:dyDescent="0.2">
      <c r="A15" s="8" t="s">
        <v>47</v>
      </c>
      <c r="B15" s="10" t="s">
        <v>85</v>
      </c>
      <c r="C15" s="41">
        <v>118</v>
      </c>
      <c r="D15" s="41">
        <v>133</v>
      </c>
      <c r="E15" s="41">
        <v>187</v>
      </c>
    </row>
    <row r="16" spans="1:5" s="3" customFormat="1" ht="65.25" customHeight="1" x14ac:dyDescent="0.2">
      <c r="A16" s="8" t="s">
        <v>48</v>
      </c>
      <c r="B16" s="10" t="s">
        <v>86</v>
      </c>
      <c r="C16" s="41">
        <v>26352</v>
      </c>
      <c r="D16" s="41">
        <v>28751</v>
      </c>
      <c r="E16" s="41">
        <v>40485</v>
      </c>
    </row>
    <row r="17" spans="1:5" s="3" customFormat="1" ht="63.75" customHeight="1" x14ac:dyDescent="0.2">
      <c r="A17" s="8" t="s">
        <v>49</v>
      </c>
      <c r="B17" s="10" t="s">
        <v>96</v>
      </c>
      <c r="C17" s="41">
        <v>-2673</v>
      </c>
      <c r="D17" s="41">
        <v>-2846</v>
      </c>
      <c r="E17" s="41">
        <v>-3861</v>
      </c>
    </row>
    <row r="18" spans="1:5" s="3" customFormat="1" ht="15.75" customHeight="1" x14ac:dyDescent="0.2">
      <c r="A18" s="8" t="s">
        <v>166</v>
      </c>
      <c r="B18" s="10" t="s">
        <v>165</v>
      </c>
      <c r="C18" s="41">
        <v>4145</v>
      </c>
      <c r="D18" s="41">
        <v>6297</v>
      </c>
      <c r="E18" s="41">
        <v>8413</v>
      </c>
    </row>
    <row r="19" spans="1:5" s="3" customFormat="1" ht="12" customHeight="1" x14ac:dyDescent="0.2">
      <c r="A19" s="8" t="s">
        <v>38</v>
      </c>
      <c r="B19" s="9" t="s">
        <v>97</v>
      </c>
      <c r="C19" s="22">
        <f>C20+C23+C24</f>
        <v>832715</v>
      </c>
      <c r="D19" s="22">
        <f>D20+D23+D24</f>
        <v>866024</v>
      </c>
      <c r="E19" s="22">
        <f>E20+E23+E24</f>
        <v>900666</v>
      </c>
    </row>
    <row r="20" spans="1:5" s="3" customFormat="1" ht="12" customHeight="1" x14ac:dyDescent="0.2">
      <c r="A20" s="8" t="s">
        <v>8</v>
      </c>
      <c r="B20" s="10" t="s">
        <v>9</v>
      </c>
      <c r="C20" s="23">
        <f>C21+C22</f>
        <v>763376</v>
      </c>
      <c r="D20" s="23">
        <f t="shared" ref="D20:E20" si="3">D21+D22</f>
        <v>793911</v>
      </c>
      <c r="E20" s="23">
        <f t="shared" si="3"/>
        <v>825668</v>
      </c>
    </row>
    <row r="21" spans="1:5" s="3" customFormat="1" ht="23.25" customHeight="1" x14ac:dyDescent="0.2">
      <c r="A21" s="8" t="s">
        <v>42</v>
      </c>
      <c r="B21" s="10" t="s">
        <v>105</v>
      </c>
      <c r="C21" s="41">
        <v>576195</v>
      </c>
      <c r="D21" s="41">
        <v>599243</v>
      </c>
      <c r="E21" s="41">
        <v>623213</v>
      </c>
    </row>
    <row r="22" spans="1:5" s="3" customFormat="1" ht="38.25" x14ac:dyDescent="0.2">
      <c r="A22" s="8" t="s">
        <v>43</v>
      </c>
      <c r="B22" s="10" t="s">
        <v>98</v>
      </c>
      <c r="C22" s="41">
        <v>187181</v>
      </c>
      <c r="D22" s="41">
        <v>194668</v>
      </c>
      <c r="E22" s="41">
        <v>202455</v>
      </c>
    </row>
    <row r="23" spans="1:5" s="3" customFormat="1" x14ac:dyDescent="0.2">
      <c r="A23" s="8" t="s">
        <v>44</v>
      </c>
      <c r="B23" s="15" t="s">
        <v>99</v>
      </c>
      <c r="C23" s="41">
        <v>19663</v>
      </c>
      <c r="D23" s="41">
        <v>20450</v>
      </c>
      <c r="E23" s="41">
        <v>21268</v>
      </c>
    </row>
    <row r="24" spans="1:5" s="3" customFormat="1" ht="23.25" customHeight="1" x14ac:dyDescent="0.2">
      <c r="A24" s="8" t="s">
        <v>36</v>
      </c>
      <c r="B24" s="10" t="s">
        <v>100</v>
      </c>
      <c r="C24" s="41">
        <v>49676</v>
      </c>
      <c r="D24" s="41">
        <v>51663</v>
      </c>
      <c r="E24" s="41">
        <v>53730</v>
      </c>
    </row>
    <row r="25" spans="1:5" s="3" customFormat="1" ht="11.25" customHeight="1" x14ac:dyDescent="0.2">
      <c r="A25" s="8" t="s">
        <v>10</v>
      </c>
      <c r="B25" s="9" t="s">
        <v>101</v>
      </c>
      <c r="C25" s="22">
        <f>C26+C27+C28</f>
        <v>315376</v>
      </c>
      <c r="D25" s="22">
        <f t="shared" ref="D25:E25" si="4">D26+D27+D28</f>
        <v>337286</v>
      </c>
      <c r="E25" s="22">
        <f t="shared" si="4"/>
        <v>398824</v>
      </c>
    </row>
    <row r="26" spans="1:5" s="3" customFormat="1" ht="23.25" customHeight="1" x14ac:dyDescent="0.2">
      <c r="A26" s="8" t="s">
        <v>11</v>
      </c>
      <c r="B26" s="10" t="s">
        <v>102</v>
      </c>
      <c r="C26" s="41">
        <v>100559</v>
      </c>
      <c r="D26" s="41">
        <v>107937</v>
      </c>
      <c r="E26" s="41">
        <v>153682</v>
      </c>
    </row>
    <row r="27" spans="1:5" s="3" customFormat="1" ht="25.5" x14ac:dyDescent="0.2">
      <c r="A27" s="8" t="s">
        <v>50</v>
      </c>
      <c r="B27" s="10" t="s">
        <v>103</v>
      </c>
      <c r="C27" s="41">
        <v>148284</v>
      </c>
      <c r="D27" s="41">
        <v>162816</v>
      </c>
      <c r="E27" s="41">
        <v>178609</v>
      </c>
    </row>
    <row r="28" spans="1:5" s="3" customFormat="1" x14ac:dyDescent="0.2">
      <c r="A28" s="8" t="s">
        <v>12</v>
      </c>
      <c r="B28" s="15" t="s">
        <v>104</v>
      </c>
      <c r="C28" s="23">
        <f>C29+C30</f>
        <v>66533</v>
      </c>
      <c r="D28" s="23">
        <f t="shared" ref="D28:E28" si="5">D29+D30</f>
        <v>66533</v>
      </c>
      <c r="E28" s="23">
        <f t="shared" si="5"/>
        <v>66533</v>
      </c>
    </row>
    <row r="29" spans="1:5" s="3" customFormat="1" ht="24.75" customHeight="1" x14ac:dyDescent="0.2">
      <c r="A29" s="8" t="s">
        <v>40</v>
      </c>
      <c r="B29" s="10" t="s">
        <v>106</v>
      </c>
      <c r="C29" s="41">
        <v>37472</v>
      </c>
      <c r="D29" s="41">
        <v>37472</v>
      </c>
      <c r="E29" s="41">
        <v>37472</v>
      </c>
    </row>
    <row r="30" spans="1:5" s="3" customFormat="1" ht="25.5" customHeight="1" x14ac:dyDescent="0.2">
      <c r="A30" s="8" t="s">
        <v>41</v>
      </c>
      <c r="B30" s="10" t="s">
        <v>107</v>
      </c>
      <c r="C30" s="41">
        <v>29061</v>
      </c>
      <c r="D30" s="41">
        <v>29061</v>
      </c>
      <c r="E30" s="41">
        <v>29061</v>
      </c>
    </row>
    <row r="31" spans="1:5" s="3" customFormat="1" ht="14.25" customHeight="1" x14ac:dyDescent="0.2">
      <c r="A31" s="8" t="s">
        <v>13</v>
      </c>
      <c r="B31" s="12" t="s">
        <v>125</v>
      </c>
      <c r="C31" s="22">
        <f>C32</f>
        <v>9110</v>
      </c>
      <c r="D31" s="22">
        <f t="shared" ref="D31:E31" si="6">D32</f>
        <v>9383</v>
      </c>
      <c r="E31" s="22">
        <f t="shared" si="6"/>
        <v>9664</v>
      </c>
    </row>
    <row r="32" spans="1:5" s="3" customFormat="1" ht="11.25" customHeight="1" x14ac:dyDescent="0.2">
      <c r="A32" s="8" t="s">
        <v>14</v>
      </c>
      <c r="B32" s="15" t="s">
        <v>108</v>
      </c>
      <c r="C32" s="41">
        <v>9110</v>
      </c>
      <c r="D32" s="41">
        <v>9383</v>
      </c>
      <c r="E32" s="41">
        <v>9664</v>
      </c>
    </row>
    <row r="33" spans="1:5" s="3" customFormat="1" ht="13.5" customHeight="1" x14ac:dyDescent="0.2">
      <c r="A33" s="8" t="s">
        <v>15</v>
      </c>
      <c r="B33" s="9" t="s">
        <v>124</v>
      </c>
      <c r="C33" s="22">
        <f>C34+C35</f>
        <v>167686</v>
      </c>
      <c r="D33" s="22">
        <f t="shared" ref="D33:E33" si="7">D34+D35</f>
        <v>174242</v>
      </c>
      <c r="E33" s="22">
        <f t="shared" si="7"/>
        <v>181211</v>
      </c>
    </row>
    <row r="34" spans="1:5" s="3" customFormat="1" ht="25.5" x14ac:dyDescent="0.2">
      <c r="A34" s="8" t="s">
        <v>16</v>
      </c>
      <c r="B34" s="10" t="s">
        <v>17</v>
      </c>
      <c r="C34" s="41">
        <v>167516</v>
      </c>
      <c r="D34" s="41">
        <v>174217</v>
      </c>
      <c r="E34" s="41">
        <v>181186</v>
      </c>
    </row>
    <row r="35" spans="1:5" s="3" customFormat="1" x14ac:dyDescent="0.2">
      <c r="A35" s="8" t="s">
        <v>18</v>
      </c>
      <c r="B35" s="10" t="s">
        <v>19</v>
      </c>
      <c r="C35" s="41">
        <v>170</v>
      </c>
      <c r="D35" s="41">
        <v>25</v>
      </c>
      <c r="E35" s="41">
        <v>25</v>
      </c>
    </row>
    <row r="36" spans="1:5" s="3" customFormat="1" ht="15.75" customHeight="1" x14ac:dyDescent="0.2">
      <c r="A36" s="8"/>
      <c r="B36" s="19" t="s">
        <v>109</v>
      </c>
      <c r="C36" s="22">
        <f>C10+C19+C25+C31+C33+C12</f>
        <v>2684439</v>
      </c>
      <c r="D36" s="22">
        <f>D10+D19+D25+D31+D33+D12</f>
        <v>2840865</v>
      </c>
      <c r="E36" s="22">
        <f>E10+E19+E25+E31+E33+E12</f>
        <v>3058044</v>
      </c>
    </row>
    <row r="37" spans="1:5" s="3" customFormat="1" ht="25.5" x14ac:dyDescent="0.2">
      <c r="A37" s="8" t="s">
        <v>20</v>
      </c>
      <c r="B37" s="12" t="s">
        <v>123</v>
      </c>
      <c r="C37" s="22">
        <f>C38+C43+C44+C45</f>
        <v>113693.4</v>
      </c>
      <c r="D37" s="22">
        <f t="shared" ref="D37:E37" si="8">D38+D43+D44+D45</f>
        <v>103530.4</v>
      </c>
      <c r="E37" s="22">
        <f t="shared" si="8"/>
        <v>103530.4</v>
      </c>
    </row>
    <row r="38" spans="1:5" s="3" customFormat="1" ht="51" x14ac:dyDescent="0.2">
      <c r="A38" s="8" t="s">
        <v>21</v>
      </c>
      <c r="B38" s="17" t="s">
        <v>110</v>
      </c>
      <c r="C38" s="23">
        <f>C39+C40+C42+C41</f>
        <v>96771.7</v>
      </c>
      <c r="D38" s="23">
        <f t="shared" ref="D38:E38" si="9">D39+D40+D42+D41</f>
        <v>96771.7</v>
      </c>
      <c r="E38" s="23">
        <f t="shared" si="9"/>
        <v>96771.7</v>
      </c>
    </row>
    <row r="39" spans="1:5" s="3" customFormat="1" ht="51" customHeight="1" x14ac:dyDescent="0.2">
      <c r="A39" s="8" t="s">
        <v>33</v>
      </c>
      <c r="B39" s="11" t="s">
        <v>111</v>
      </c>
      <c r="C39" s="41">
        <v>62389.599999999999</v>
      </c>
      <c r="D39" s="41">
        <v>62389.599999999999</v>
      </c>
      <c r="E39" s="41">
        <v>62389.599999999999</v>
      </c>
    </row>
    <row r="40" spans="1:5" s="3" customFormat="1" ht="38.25" x14ac:dyDescent="0.2">
      <c r="A40" s="8" t="s">
        <v>30</v>
      </c>
      <c r="B40" s="17" t="s">
        <v>112</v>
      </c>
      <c r="C40" s="41">
        <v>16451.099999999999</v>
      </c>
      <c r="D40" s="41">
        <v>16451.099999999999</v>
      </c>
      <c r="E40" s="41">
        <v>16451.099999999999</v>
      </c>
    </row>
    <row r="41" spans="1:5" s="3" customFormat="1" ht="38.25" x14ac:dyDescent="0.2">
      <c r="A41" s="8" t="s">
        <v>87</v>
      </c>
      <c r="B41" s="17" t="s">
        <v>113</v>
      </c>
      <c r="C41" s="41">
        <v>120.7</v>
      </c>
      <c r="D41" s="41">
        <v>120.7</v>
      </c>
      <c r="E41" s="41">
        <v>120.7</v>
      </c>
    </row>
    <row r="42" spans="1:5" s="3" customFormat="1" ht="25.5" x14ac:dyDescent="0.2">
      <c r="A42" s="8" t="s">
        <v>37</v>
      </c>
      <c r="B42" s="17" t="s">
        <v>114</v>
      </c>
      <c r="C42" s="41">
        <v>17810.3</v>
      </c>
      <c r="D42" s="41">
        <v>17810.3</v>
      </c>
      <c r="E42" s="41">
        <v>17810.3</v>
      </c>
    </row>
    <row r="43" spans="1:5" s="3" customFormat="1" ht="36.75" customHeight="1" x14ac:dyDescent="0.2">
      <c r="A43" s="8" t="s">
        <v>22</v>
      </c>
      <c r="B43" s="11" t="s">
        <v>115</v>
      </c>
      <c r="C43" s="41">
        <v>756.7</v>
      </c>
      <c r="D43" s="41">
        <v>756.7</v>
      </c>
      <c r="E43" s="41">
        <v>756.7</v>
      </c>
    </row>
    <row r="44" spans="1:5" s="3" customFormat="1" ht="38.25" x14ac:dyDescent="0.2">
      <c r="A44" s="8" t="s">
        <v>23</v>
      </c>
      <c r="B44" s="10" t="s">
        <v>116</v>
      </c>
      <c r="C44" s="41">
        <v>2406.1999999999998</v>
      </c>
      <c r="D44" s="41">
        <v>2406.1999999999998</v>
      </c>
      <c r="E44" s="41">
        <v>2406.1999999999998</v>
      </c>
    </row>
    <row r="45" spans="1:5" s="3" customFormat="1" ht="38.25" x14ac:dyDescent="0.2">
      <c r="A45" s="8" t="s">
        <v>128</v>
      </c>
      <c r="B45" s="10" t="s">
        <v>129</v>
      </c>
      <c r="C45" s="41">
        <v>13758.8</v>
      </c>
      <c r="D45" s="41">
        <v>3595.8</v>
      </c>
      <c r="E45" s="41">
        <v>3595.8</v>
      </c>
    </row>
    <row r="46" spans="1:5" s="3" customFormat="1" ht="15.75" customHeight="1" x14ac:dyDescent="0.2">
      <c r="A46" s="8" t="s">
        <v>24</v>
      </c>
      <c r="B46" s="9" t="s">
        <v>117</v>
      </c>
      <c r="C46" s="22">
        <f>C47</f>
        <v>9467</v>
      </c>
      <c r="D46" s="22">
        <f t="shared" ref="D46:E46" si="10">D47</f>
        <v>10445</v>
      </c>
      <c r="E46" s="22">
        <f t="shared" si="10"/>
        <v>10445</v>
      </c>
    </row>
    <row r="47" spans="1:5" s="3" customFormat="1" x14ac:dyDescent="0.2">
      <c r="A47" s="8" t="s">
        <v>31</v>
      </c>
      <c r="B47" s="9" t="s">
        <v>54</v>
      </c>
      <c r="C47" s="41">
        <v>9467</v>
      </c>
      <c r="D47" s="41">
        <v>10445</v>
      </c>
      <c r="E47" s="41">
        <v>10445</v>
      </c>
    </row>
    <row r="48" spans="1:5" s="3" customFormat="1" x14ac:dyDescent="0.2">
      <c r="A48" s="8" t="s">
        <v>130</v>
      </c>
      <c r="B48" s="9" t="s">
        <v>121</v>
      </c>
      <c r="C48" s="22">
        <f>C49</f>
        <v>6216.3</v>
      </c>
      <c r="D48" s="22">
        <f>D49</f>
        <v>2538.6999999999998</v>
      </c>
      <c r="E48" s="22">
        <f>E49</f>
        <v>2683.5</v>
      </c>
    </row>
    <row r="49" spans="1:5" s="3" customFormat="1" x14ac:dyDescent="0.2">
      <c r="A49" s="8" t="s">
        <v>39</v>
      </c>
      <c r="B49" s="15" t="s">
        <v>148</v>
      </c>
      <c r="C49" s="41">
        <v>6216.3</v>
      </c>
      <c r="D49" s="41">
        <v>2538.6999999999998</v>
      </c>
      <c r="E49" s="41">
        <v>2683.5</v>
      </c>
    </row>
    <row r="50" spans="1:5" s="3" customFormat="1" ht="15.75" customHeight="1" x14ac:dyDescent="0.2">
      <c r="A50" s="8" t="s">
        <v>25</v>
      </c>
      <c r="B50" s="9" t="s">
        <v>122</v>
      </c>
      <c r="C50" s="22">
        <f>C51+C53+C52</f>
        <v>53797.8</v>
      </c>
      <c r="D50" s="22">
        <f t="shared" ref="D50:E50" si="11">D51+D53+D52</f>
        <v>53797.8</v>
      </c>
      <c r="E50" s="22">
        <f t="shared" si="11"/>
        <v>53797.8</v>
      </c>
    </row>
    <row r="51" spans="1:5" s="3" customFormat="1" ht="51" customHeight="1" x14ac:dyDescent="0.2">
      <c r="A51" s="8" t="s">
        <v>51</v>
      </c>
      <c r="B51" s="18" t="s">
        <v>149</v>
      </c>
      <c r="C51" s="41">
        <v>23872.5</v>
      </c>
      <c r="D51" s="41">
        <v>23872.5</v>
      </c>
      <c r="E51" s="41">
        <v>23872.5</v>
      </c>
    </row>
    <row r="52" spans="1:5" s="3" customFormat="1" ht="39" customHeight="1" x14ac:dyDescent="0.2">
      <c r="A52" s="8" t="s">
        <v>26</v>
      </c>
      <c r="B52" s="18" t="s">
        <v>118</v>
      </c>
      <c r="C52" s="41">
        <v>29850.3</v>
      </c>
      <c r="D52" s="41">
        <v>29850.3</v>
      </c>
      <c r="E52" s="41">
        <v>29850.3</v>
      </c>
    </row>
    <row r="53" spans="1:5" s="3" customFormat="1" ht="25.5" x14ac:dyDescent="0.2">
      <c r="A53" s="8" t="s">
        <v>150</v>
      </c>
      <c r="B53" s="26" t="s">
        <v>151</v>
      </c>
      <c r="C53" s="41">
        <v>75</v>
      </c>
      <c r="D53" s="41">
        <v>75</v>
      </c>
      <c r="E53" s="41">
        <v>75</v>
      </c>
    </row>
    <row r="54" spans="1:5" s="3" customFormat="1" x14ac:dyDescent="0.2">
      <c r="A54" s="8" t="s">
        <v>27</v>
      </c>
      <c r="B54" s="9" t="s">
        <v>119</v>
      </c>
      <c r="C54" s="42">
        <v>40310</v>
      </c>
      <c r="D54" s="42">
        <v>40310</v>
      </c>
      <c r="E54" s="42">
        <v>40310</v>
      </c>
    </row>
    <row r="55" spans="1:5" s="3" customFormat="1" ht="40.5" hidden="1" customHeight="1" x14ac:dyDescent="0.2">
      <c r="A55" s="8" t="s">
        <v>71</v>
      </c>
      <c r="B55" s="16" t="s">
        <v>56</v>
      </c>
      <c r="C55" s="23">
        <v>0</v>
      </c>
      <c r="D55" s="23"/>
      <c r="E55" s="23"/>
    </row>
    <row r="56" spans="1:5" s="3" customFormat="1" ht="51" hidden="1" x14ac:dyDescent="0.2">
      <c r="A56" s="8" t="s">
        <v>72</v>
      </c>
      <c r="B56" s="16" t="s">
        <v>57</v>
      </c>
      <c r="C56" s="23">
        <v>0</v>
      </c>
      <c r="D56" s="23"/>
      <c r="E56" s="23"/>
    </row>
    <row r="57" spans="1:5" s="3" customFormat="1" ht="38.25" hidden="1" x14ac:dyDescent="0.2">
      <c r="A57" s="8" t="s">
        <v>73</v>
      </c>
      <c r="B57" s="16" t="s">
        <v>58</v>
      </c>
      <c r="C57" s="23">
        <v>0</v>
      </c>
      <c r="D57" s="23"/>
      <c r="E57" s="23"/>
    </row>
    <row r="58" spans="1:5" s="3" customFormat="1" ht="38.25" hidden="1" x14ac:dyDescent="0.2">
      <c r="A58" s="8" t="s">
        <v>74</v>
      </c>
      <c r="B58" s="16" t="s">
        <v>59</v>
      </c>
      <c r="C58" s="23">
        <v>0</v>
      </c>
      <c r="D58" s="23"/>
      <c r="E58" s="23"/>
    </row>
    <row r="59" spans="1:5" s="3" customFormat="1" ht="25.5" hidden="1" x14ac:dyDescent="0.2">
      <c r="A59" s="8" t="s">
        <v>75</v>
      </c>
      <c r="B59" s="16" t="s">
        <v>60</v>
      </c>
      <c r="C59" s="23">
        <v>0</v>
      </c>
      <c r="D59" s="23"/>
      <c r="E59" s="23"/>
    </row>
    <row r="60" spans="1:5" s="3" customFormat="1" ht="38.25" hidden="1" x14ac:dyDescent="0.2">
      <c r="A60" s="8" t="s">
        <v>71</v>
      </c>
      <c r="B60" s="16" t="s">
        <v>61</v>
      </c>
      <c r="C60" s="23">
        <v>0</v>
      </c>
      <c r="D60" s="23"/>
      <c r="E60" s="23"/>
    </row>
    <row r="61" spans="1:5" s="3" customFormat="1" ht="38.25" hidden="1" x14ac:dyDescent="0.2">
      <c r="A61" s="8" t="s">
        <v>76</v>
      </c>
      <c r="B61" s="16" t="s">
        <v>62</v>
      </c>
      <c r="C61" s="23">
        <v>0</v>
      </c>
      <c r="D61" s="23"/>
      <c r="E61" s="23"/>
    </row>
    <row r="62" spans="1:5" s="3" customFormat="1" ht="38.25" hidden="1" x14ac:dyDescent="0.2">
      <c r="A62" s="8" t="s">
        <v>77</v>
      </c>
      <c r="B62" s="16" t="s">
        <v>63</v>
      </c>
      <c r="C62" s="23">
        <v>0</v>
      </c>
      <c r="D62" s="23"/>
      <c r="E62" s="23"/>
    </row>
    <row r="63" spans="1:5" s="3" customFormat="1" ht="38.25" hidden="1" x14ac:dyDescent="0.2">
      <c r="A63" s="8" t="s">
        <v>78</v>
      </c>
      <c r="B63" s="16" t="s">
        <v>64</v>
      </c>
      <c r="C63" s="23">
        <v>0</v>
      </c>
      <c r="D63" s="23"/>
      <c r="E63" s="23"/>
    </row>
    <row r="64" spans="1:5" s="3" customFormat="1" ht="38.25" hidden="1" x14ac:dyDescent="0.2">
      <c r="A64" s="8" t="s">
        <v>79</v>
      </c>
      <c r="B64" s="16" t="s">
        <v>65</v>
      </c>
      <c r="C64" s="23">
        <v>0</v>
      </c>
      <c r="D64" s="23"/>
      <c r="E64" s="23"/>
    </row>
    <row r="65" spans="1:6" s="3" customFormat="1" ht="38.25" hidden="1" x14ac:dyDescent="0.2">
      <c r="A65" s="8" t="s">
        <v>80</v>
      </c>
      <c r="B65" s="16" t="s">
        <v>88</v>
      </c>
      <c r="C65" s="23">
        <v>0</v>
      </c>
      <c r="D65" s="23"/>
      <c r="E65" s="23"/>
    </row>
    <row r="66" spans="1:6" s="3" customFormat="1" ht="51" hidden="1" x14ac:dyDescent="0.2">
      <c r="A66" s="8" t="s">
        <v>81</v>
      </c>
      <c r="B66" s="16" t="s">
        <v>66</v>
      </c>
      <c r="C66" s="23">
        <v>0</v>
      </c>
      <c r="D66" s="23"/>
      <c r="E66" s="23"/>
    </row>
    <row r="67" spans="1:6" s="3" customFormat="1" ht="38.25" hidden="1" x14ac:dyDescent="0.2">
      <c r="A67" s="8" t="s">
        <v>82</v>
      </c>
      <c r="B67" s="16" t="s">
        <v>67</v>
      </c>
      <c r="C67" s="23">
        <v>0</v>
      </c>
      <c r="D67" s="23"/>
      <c r="E67" s="23"/>
    </row>
    <row r="68" spans="1:6" s="3" customFormat="1" ht="38.25" hidden="1" x14ac:dyDescent="0.2">
      <c r="A68" s="8" t="s">
        <v>83</v>
      </c>
      <c r="B68" s="16" t="s">
        <v>68</v>
      </c>
      <c r="C68" s="23">
        <v>0</v>
      </c>
      <c r="D68" s="23"/>
      <c r="E68" s="23"/>
    </row>
    <row r="69" spans="1:6" s="3" customFormat="1" ht="38.25" hidden="1" x14ac:dyDescent="0.2">
      <c r="A69" s="8" t="s">
        <v>84</v>
      </c>
      <c r="B69" s="16" t="s">
        <v>69</v>
      </c>
      <c r="C69" s="23">
        <v>0</v>
      </c>
      <c r="D69" s="23"/>
      <c r="E69" s="23"/>
    </row>
    <row r="70" spans="1:6" s="3" customFormat="1" ht="38.25" hidden="1" x14ac:dyDescent="0.2">
      <c r="A70" s="8" t="s">
        <v>52</v>
      </c>
      <c r="B70" s="16" t="s">
        <v>53</v>
      </c>
      <c r="C70" s="23">
        <v>0</v>
      </c>
      <c r="D70" s="23"/>
      <c r="E70" s="23"/>
    </row>
    <row r="71" spans="1:6" s="3" customFormat="1" ht="38.25" hidden="1" x14ac:dyDescent="0.2">
      <c r="A71" s="8" t="s">
        <v>89</v>
      </c>
      <c r="B71" s="16" t="s">
        <v>70</v>
      </c>
      <c r="C71" s="23">
        <v>0</v>
      </c>
      <c r="D71" s="23"/>
      <c r="E71" s="23"/>
    </row>
    <row r="72" spans="1:6" s="3" customFormat="1" x14ac:dyDescent="0.2">
      <c r="A72" s="8" t="s">
        <v>29</v>
      </c>
      <c r="B72" s="12" t="s">
        <v>120</v>
      </c>
      <c r="C72" s="22">
        <f>C73</f>
        <v>0</v>
      </c>
      <c r="D72" s="22">
        <f t="shared" ref="D72:E72" si="12">D73</f>
        <v>0</v>
      </c>
      <c r="E72" s="22">
        <f t="shared" si="12"/>
        <v>0</v>
      </c>
    </row>
    <row r="73" spans="1:6" s="3" customFormat="1" x14ac:dyDescent="0.2">
      <c r="A73" s="8" t="s">
        <v>32</v>
      </c>
      <c r="B73" s="10" t="s">
        <v>28</v>
      </c>
      <c r="C73" s="23"/>
      <c r="D73" s="23"/>
      <c r="E73" s="23"/>
    </row>
    <row r="74" spans="1:6" x14ac:dyDescent="0.2">
      <c r="A74" s="8"/>
      <c r="B74" s="19" t="s">
        <v>127</v>
      </c>
      <c r="C74" s="22">
        <f>C72+C54+C50+C48+C46+C37</f>
        <v>223484.5</v>
      </c>
      <c r="D74" s="22">
        <f>D72+D54+D50+D48+D46+D37</f>
        <v>210621.9</v>
      </c>
      <c r="E74" s="22">
        <f>E72+E54+E50+E48+E46+E37</f>
        <v>210766.7</v>
      </c>
    </row>
    <row r="75" spans="1:6" s="6" customFormat="1" ht="27" customHeight="1" x14ac:dyDescent="0.2">
      <c r="A75" s="8" t="s">
        <v>34</v>
      </c>
      <c r="B75" s="47" t="s">
        <v>35</v>
      </c>
      <c r="C75" s="42">
        <f>C76</f>
        <v>2279784.1000000006</v>
      </c>
      <c r="D75" s="42">
        <f>D76</f>
        <v>2456446.8000000003</v>
      </c>
      <c r="E75" s="42">
        <f>E76</f>
        <v>2529007.6000000006</v>
      </c>
      <c r="F75" s="27"/>
    </row>
    <row r="76" spans="1:6" s="6" customFormat="1" ht="25.5" customHeight="1" x14ac:dyDescent="0.2">
      <c r="A76" s="8" t="s">
        <v>1</v>
      </c>
      <c r="B76" s="11" t="s">
        <v>131</v>
      </c>
      <c r="C76" s="41">
        <f>SUM(C77:C90)</f>
        <v>2279784.1000000006</v>
      </c>
      <c r="D76" s="41">
        <f t="shared" ref="D76:E76" si="13">SUM(D77:D90)</f>
        <v>2456446.8000000003</v>
      </c>
      <c r="E76" s="41">
        <f t="shared" si="13"/>
        <v>2529007.6000000006</v>
      </c>
      <c r="F76" s="27"/>
    </row>
    <row r="77" spans="1:6" s="6" customFormat="1" ht="54.75" customHeight="1" x14ac:dyDescent="0.2">
      <c r="A77" s="8" t="s">
        <v>152</v>
      </c>
      <c r="B77" s="45" t="s">
        <v>167</v>
      </c>
      <c r="C77" s="41">
        <v>250</v>
      </c>
      <c r="D77" s="41"/>
      <c r="E77" s="41"/>
      <c r="F77" s="27"/>
    </row>
    <row r="78" spans="1:6" s="6" customFormat="1" ht="60" customHeight="1" x14ac:dyDescent="0.2">
      <c r="A78" s="8" t="s">
        <v>133</v>
      </c>
      <c r="B78" s="11" t="s">
        <v>134</v>
      </c>
      <c r="C78" s="41">
        <v>1685.7</v>
      </c>
      <c r="D78" s="41">
        <v>23524.2</v>
      </c>
      <c r="E78" s="41"/>
      <c r="F78" s="27"/>
    </row>
    <row r="79" spans="1:6" s="6" customFormat="1" ht="49.5" customHeight="1" x14ac:dyDescent="0.2">
      <c r="A79" s="8" t="s">
        <v>135</v>
      </c>
      <c r="B79" s="45" t="s">
        <v>168</v>
      </c>
      <c r="C79" s="41">
        <v>1012</v>
      </c>
      <c r="D79" s="41">
        <v>1012</v>
      </c>
      <c r="E79" s="41">
        <v>1012</v>
      </c>
      <c r="F79" s="27"/>
    </row>
    <row r="80" spans="1:6" s="6" customFormat="1" ht="25.5" x14ac:dyDescent="0.2">
      <c r="A80" s="44" t="s">
        <v>138</v>
      </c>
      <c r="B80" s="45" t="s">
        <v>169</v>
      </c>
      <c r="C80" s="41">
        <v>4065</v>
      </c>
      <c r="D80" s="41">
        <v>5000</v>
      </c>
      <c r="E80" s="41">
        <v>5000</v>
      </c>
      <c r="F80" s="27"/>
    </row>
    <row r="81" spans="1:6" s="6" customFormat="1" ht="38.25" customHeight="1" x14ac:dyDescent="0.2">
      <c r="A81" s="44" t="s">
        <v>136</v>
      </c>
      <c r="B81" s="45" t="s">
        <v>170</v>
      </c>
      <c r="C81" s="41">
        <v>13007.7</v>
      </c>
      <c r="D81" s="41"/>
      <c r="E81" s="41"/>
      <c r="F81" s="27"/>
    </row>
    <row r="82" spans="1:6" s="6" customFormat="1" ht="25.5" customHeight="1" x14ac:dyDescent="0.2">
      <c r="A82" s="44" t="s">
        <v>154</v>
      </c>
      <c r="B82" s="45" t="s">
        <v>171</v>
      </c>
      <c r="C82" s="41">
        <v>1.5</v>
      </c>
      <c r="D82" s="41">
        <v>1.5</v>
      </c>
      <c r="E82" s="41">
        <v>1.5</v>
      </c>
      <c r="F82" s="27"/>
    </row>
    <row r="83" spans="1:6" s="6" customFormat="1" ht="38.25" customHeight="1" x14ac:dyDescent="0.2">
      <c r="A83" s="44" t="s">
        <v>137</v>
      </c>
      <c r="B83" s="45" t="s">
        <v>172</v>
      </c>
      <c r="C83" s="41">
        <v>845.3</v>
      </c>
      <c r="D83" s="41"/>
      <c r="E83" s="41"/>
      <c r="F83" s="27"/>
    </row>
    <row r="84" spans="1:6" s="6" customFormat="1" ht="45" customHeight="1" x14ac:dyDescent="0.2">
      <c r="A84" s="8" t="s">
        <v>153</v>
      </c>
      <c r="B84" s="45" t="s">
        <v>173</v>
      </c>
      <c r="C84" s="41">
        <v>60</v>
      </c>
      <c r="D84" s="41">
        <v>60</v>
      </c>
      <c r="E84" s="41">
        <v>60</v>
      </c>
      <c r="F84" s="27"/>
    </row>
    <row r="85" spans="1:6" s="6" customFormat="1" ht="57" customHeight="1" x14ac:dyDescent="0.2">
      <c r="A85" s="43" t="s">
        <v>132</v>
      </c>
      <c r="B85" s="45" t="s">
        <v>174</v>
      </c>
      <c r="C85" s="41">
        <v>28242</v>
      </c>
      <c r="D85" s="41">
        <v>28242</v>
      </c>
      <c r="E85" s="41"/>
      <c r="F85" s="27"/>
    </row>
    <row r="86" spans="1:6" s="6" customFormat="1" ht="38.25" customHeight="1" x14ac:dyDescent="0.2">
      <c r="A86" s="44" t="s">
        <v>139</v>
      </c>
      <c r="B86" s="46" t="s">
        <v>140</v>
      </c>
      <c r="C86" s="41">
        <v>283247</v>
      </c>
      <c r="D86" s="48">
        <v>242350.5</v>
      </c>
      <c r="E86" s="48">
        <v>257621.7</v>
      </c>
      <c r="F86" s="27"/>
    </row>
    <row r="87" spans="1:6" s="6" customFormat="1" ht="51" x14ac:dyDescent="0.2">
      <c r="A87" s="8" t="s">
        <v>143</v>
      </c>
      <c r="B87" s="11" t="s">
        <v>144</v>
      </c>
      <c r="C87" s="41">
        <v>1907</v>
      </c>
      <c r="D87" s="41">
        <v>1907</v>
      </c>
      <c r="E87" s="41">
        <v>1907</v>
      </c>
      <c r="F87" s="27"/>
    </row>
    <row r="88" spans="1:6" s="6" customFormat="1" ht="25.5" x14ac:dyDescent="0.2">
      <c r="A88" s="8" t="s">
        <v>141</v>
      </c>
      <c r="B88" s="45" t="s">
        <v>142</v>
      </c>
      <c r="C88" s="41">
        <v>1843777.1</v>
      </c>
      <c r="D88" s="41">
        <v>2050442.1</v>
      </c>
      <c r="E88" s="41">
        <v>2163432.5</v>
      </c>
      <c r="F88" s="27"/>
    </row>
    <row r="89" spans="1:6" s="6" customFormat="1" ht="51" x14ac:dyDescent="0.2">
      <c r="A89" s="8" t="s">
        <v>145</v>
      </c>
      <c r="B89" s="45" t="s">
        <v>175</v>
      </c>
      <c r="C89" s="41">
        <v>96408.6</v>
      </c>
      <c r="D89" s="41">
        <v>98632.3</v>
      </c>
      <c r="E89" s="41">
        <v>94697.7</v>
      </c>
      <c r="F89" s="38"/>
    </row>
    <row r="90" spans="1:6" s="6" customFormat="1" ht="38.25" x14ac:dyDescent="0.2">
      <c r="A90" s="8" t="s">
        <v>146</v>
      </c>
      <c r="B90" s="11" t="s">
        <v>147</v>
      </c>
      <c r="C90" s="41">
        <v>5275.2</v>
      </c>
      <c r="D90" s="41">
        <v>5275.2</v>
      </c>
      <c r="E90" s="41">
        <v>5275.2</v>
      </c>
      <c r="F90" s="38"/>
    </row>
    <row r="91" spans="1:6" s="6" customFormat="1" ht="25.5" hidden="1" x14ac:dyDescent="0.2">
      <c r="A91" s="34" t="s">
        <v>155</v>
      </c>
      <c r="B91" s="35" t="s">
        <v>156</v>
      </c>
      <c r="C91" s="36"/>
      <c r="D91" s="37"/>
      <c r="E91" s="37"/>
      <c r="F91" s="27"/>
    </row>
    <row r="92" spans="1:6" ht="15.75" x14ac:dyDescent="0.25">
      <c r="A92" s="39"/>
      <c r="B92" s="56" t="s">
        <v>2</v>
      </c>
      <c r="C92" s="22">
        <f>C9+C75</f>
        <v>5187707.6000000006</v>
      </c>
      <c r="D92" s="22">
        <f t="shared" ref="D92:E92" si="14">D9+D75</f>
        <v>5507933.7000000002</v>
      </c>
      <c r="E92" s="22">
        <f t="shared" si="14"/>
        <v>5797818.3000000007</v>
      </c>
      <c r="F92" s="40"/>
    </row>
    <row r="94" spans="1:6" x14ac:dyDescent="0.2">
      <c r="B94" s="4"/>
      <c r="D94" s="1"/>
    </row>
    <row r="96" spans="1:6" s="29" customFormat="1" x14ac:dyDescent="0.2">
      <c r="A96" s="28"/>
      <c r="B96" s="30" t="s">
        <v>159</v>
      </c>
      <c r="C96" s="31">
        <f>C97+C98+C99</f>
        <v>5600619.5</v>
      </c>
      <c r="D96" s="31">
        <f t="shared" ref="D96:E96" si="15">D97+D98+D99</f>
        <v>4921814</v>
      </c>
      <c r="E96" s="31">
        <f t="shared" si="15"/>
        <v>5065855</v>
      </c>
    </row>
    <row r="97" spans="1:5" x14ac:dyDescent="0.2">
      <c r="B97" s="32" t="s">
        <v>160</v>
      </c>
      <c r="C97" s="33">
        <v>2219435.2999999998</v>
      </c>
      <c r="D97" s="32">
        <v>2328819.9</v>
      </c>
      <c r="E97" s="33">
        <v>2424832.6</v>
      </c>
    </row>
    <row r="98" spans="1:5" x14ac:dyDescent="0.2">
      <c r="B98" s="32" t="s">
        <v>161</v>
      </c>
      <c r="C98" s="33">
        <v>3381184.2</v>
      </c>
      <c r="D98" s="32">
        <v>2592994.1</v>
      </c>
      <c r="E98" s="33">
        <v>2641022.4</v>
      </c>
    </row>
    <row r="99" spans="1:5" x14ac:dyDescent="0.2">
      <c r="B99" s="32" t="s">
        <v>162</v>
      </c>
      <c r="C99" s="33"/>
      <c r="D99" s="32"/>
      <c r="E99" s="33"/>
    </row>
    <row r="100" spans="1:5" x14ac:dyDescent="0.2">
      <c r="B100" s="32"/>
      <c r="C100" s="33"/>
      <c r="D100" s="32"/>
      <c r="E100" s="33"/>
    </row>
    <row r="101" spans="1:5" x14ac:dyDescent="0.2">
      <c r="B101" s="32"/>
      <c r="C101" s="33"/>
      <c r="D101" s="32"/>
      <c r="E101" s="33"/>
    </row>
    <row r="102" spans="1:5" x14ac:dyDescent="0.2">
      <c r="A102" s="2"/>
      <c r="B102" s="32"/>
      <c r="C102" s="33">
        <f>C92-C96</f>
        <v>-412911.89999999944</v>
      </c>
      <c r="D102" s="33">
        <f t="shared" ref="D102:E102" si="16">D92-D96</f>
        <v>586119.70000000019</v>
      </c>
      <c r="E102" s="33">
        <f t="shared" si="16"/>
        <v>731963.30000000075</v>
      </c>
    </row>
    <row r="105" spans="1:5" x14ac:dyDescent="0.2">
      <c r="D105" s="5"/>
    </row>
    <row r="114" spans="4:4" x14ac:dyDescent="0.2">
      <c r="D114" s="5"/>
    </row>
  </sheetData>
  <mergeCells count="8">
    <mergeCell ref="D1:E1"/>
    <mergeCell ref="A3:E3"/>
    <mergeCell ref="A4:E4"/>
    <mergeCell ref="A6:A8"/>
    <mergeCell ref="B6:B8"/>
    <mergeCell ref="C6:C8"/>
    <mergeCell ref="D6:D8"/>
    <mergeCell ref="E6:E8"/>
  </mergeCells>
  <pageMargins left="0.27559055118110237" right="0.15748031496062992" top="0.15748031496062992" bottom="0.15748031496062992" header="0.15748031496062992" footer="0.15748031496062992"/>
  <pageSetup paperSize="9" scale="7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01.01.2025</vt:lpstr>
      <vt:lpstr>'на 01.01.2025'!Заголовки_для_печати</vt:lpstr>
      <vt:lpstr>'на 01.01.2025'!Область_печати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Филоненко Е.Е.</cp:lastModifiedBy>
  <cp:lastPrinted>2020-06-02T15:01:27Z</cp:lastPrinted>
  <dcterms:created xsi:type="dcterms:W3CDTF">2008-07-31T06:24:29Z</dcterms:created>
  <dcterms:modified xsi:type="dcterms:W3CDTF">2024-12-09T09:57:31Z</dcterms:modified>
</cp:coreProperties>
</file>